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540" windowHeight="10680" activeTab="0"/>
  </bookViews>
  <sheets>
    <sheet name="Feiertage Sachs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Michael.Loeper</author>
  </authors>
  <commentList>
    <comment ref="A11" authorId="0">
      <text>
        <r>
          <rPr>
            <b/>
            <sz val="8"/>
            <rFont val="Tahoma"/>
            <family val="2"/>
          </rPr>
          <t>Michael.Loeper:</t>
        </r>
        <r>
          <rPr>
            <sz val="8"/>
            <rFont val="Tahoma"/>
            <family val="2"/>
          </rPr>
          <t xml:space="preserve">
nur für die Landkreise:
Bautzen
Hoyerswerda
Kamenz</t>
        </r>
      </text>
    </comment>
  </commentList>
</comments>
</file>

<file path=xl/sharedStrings.xml><?xml version="1.0" encoding="utf-8"?>
<sst xmlns="http://schemas.openxmlformats.org/spreadsheetml/2006/main" count="23" uniqueCount="23">
  <si>
    <t>Ostersonntag ist der erste Sonntag nach dem ersten Vollmond nach Frühlingsanfang</t>
  </si>
  <si>
    <t>Ostersonntage</t>
  </si>
  <si>
    <t>Neujahrstag</t>
  </si>
  <si>
    <t>Karfreitag</t>
  </si>
  <si>
    <t>Ostermontag</t>
  </si>
  <si>
    <t>1. Mai / Tag der Arbeit</t>
  </si>
  <si>
    <t>Christi Himmelfahrt</t>
  </si>
  <si>
    <t>Pfingstmontag</t>
  </si>
  <si>
    <t>Tag der Deutschen Einheit</t>
  </si>
  <si>
    <t>Reformationstag</t>
  </si>
  <si>
    <t>Buß- und Bettag</t>
  </si>
  <si>
    <t>1. Weihnachtstag</t>
  </si>
  <si>
    <t>2. Weihnachtstag</t>
  </si>
  <si>
    <t>Feiertage Sachsen</t>
  </si>
  <si>
    <t xml:space="preserve">(Fronleichnam) </t>
  </si>
  <si>
    <t>Advent</t>
  </si>
  <si>
    <t>1. Advent</t>
  </si>
  <si>
    <t>2. Advent</t>
  </si>
  <si>
    <t>3. Advent</t>
  </si>
  <si>
    <t>4. Advent</t>
  </si>
  <si>
    <t>starre Feiertage</t>
  </si>
  <si>
    <t>weihnachtsabhängig</t>
  </si>
  <si>
    <t>osterabhängig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</si>
</sst>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F800]dddd\,\ mmmm\ dd\,\ yyyy"/>
    <numFmt numFmtId="170" formatCode="[$-407]d/\ mmm/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1" fillId="0" borderId="0" xfId="0" applyFont="1" applyAlignment="1">
      <alignment/>
    </xf>
    <xf numFmtId="17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0" fillId="13" borderId="0" xfId="0" applyFill="1" applyAlignment="1">
      <alignment/>
    </xf>
    <xf numFmtId="14" fontId="0" fillId="13" borderId="0" xfId="0" applyNumberFormat="1" applyFill="1" applyAlignment="1">
      <alignment/>
    </xf>
    <xf numFmtId="170" fontId="0" fillId="13" borderId="0" xfId="0" applyNumberFormat="1" applyFill="1" applyAlignment="1">
      <alignment/>
    </xf>
    <xf numFmtId="0" fontId="0" fillId="16" borderId="0" xfId="0" applyFill="1" applyAlignment="1">
      <alignment/>
    </xf>
    <xf numFmtId="170" fontId="0" fillId="16" borderId="0" xfId="0" applyNumberFormat="1" applyFill="1" applyAlignment="1">
      <alignment/>
    </xf>
    <xf numFmtId="0" fontId="31" fillId="16" borderId="0" xfId="47" applyFill="1" applyAlignment="1">
      <alignment/>
    </xf>
    <xf numFmtId="0" fontId="37" fillId="0" borderId="0" xfId="0" applyFont="1" applyAlignment="1">
      <alignment/>
    </xf>
    <xf numFmtId="170" fontId="37" fillId="0" borderId="0" xfId="0" applyNumberFormat="1" applyFont="1" applyAlignment="1" quotePrefix="1">
      <alignment/>
    </xf>
    <xf numFmtId="170" fontId="37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osax.sachsen.de/Details.do?sid=763732448347&amp;jlink=anlx&amp;jabs=4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R31" sqref="R31"/>
    </sheetView>
  </sheetViews>
  <sheetFormatPr defaultColWidth="11.421875" defaultRowHeight="15"/>
  <cols>
    <col min="1" max="1" width="24.28125" style="0" bestFit="1" customWidth="1"/>
    <col min="2" max="8" width="10.7109375" style="0" customWidth="1"/>
  </cols>
  <sheetData>
    <row r="1" spans="2:8" ht="15">
      <c r="B1" s="4" t="s">
        <v>0</v>
      </c>
      <c r="C1" s="4"/>
      <c r="D1" s="4"/>
      <c r="E1" s="4"/>
      <c r="F1" s="4"/>
      <c r="G1" s="4"/>
      <c r="H1" s="4"/>
    </row>
    <row r="2" spans="1:18" ht="15">
      <c r="A2" t="s">
        <v>1</v>
      </c>
      <c r="B2" s="3">
        <f>DOLLAR((DAY(MINUTE(B$4/38)/2+55)&amp;".4."&amp;B$4)/7,)*7-6</f>
        <v>41007</v>
      </c>
      <c r="C2" s="3">
        <f aca="true" t="shared" si="0" ref="C2:R2">DOLLAR((DAY(MINUTE(C$4/38)/2+55)&amp;".4."&amp;C$4)/7,)*7-6</f>
        <v>41364</v>
      </c>
      <c r="D2" s="3">
        <f t="shared" si="0"/>
        <v>41749</v>
      </c>
      <c r="E2" s="3">
        <f t="shared" si="0"/>
        <v>42099</v>
      </c>
      <c r="F2" s="3">
        <f t="shared" si="0"/>
        <v>42456</v>
      </c>
      <c r="G2" s="3">
        <f t="shared" si="0"/>
        <v>42841</v>
      </c>
      <c r="H2" s="3">
        <f t="shared" si="0"/>
        <v>43191</v>
      </c>
      <c r="I2" s="3">
        <f t="shared" si="0"/>
        <v>43576</v>
      </c>
      <c r="J2" s="3">
        <f t="shared" si="0"/>
        <v>43933</v>
      </c>
      <c r="K2" s="3">
        <f t="shared" si="0"/>
        <v>44290</v>
      </c>
      <c r="L2" s="3">
        <f t="shared" si="0"/>
        <v>44668</v>
      </c>
      <c r="M2" s="3">
        <f t="shared" si="0"/>
        <v>45025</v>
      </c>
      <c r="N2" s="3">
        <f t="shared" si="0"/>
        <v>45382</v>
      </c>
      <c r="O2" s="3">
        <f t="shared" si="0"/>
        <v>45767</v>
      </c>
      <c r="P2" s="3">
        <f t="shared" si="0"/>
        <v>46117</v>
      </c>
      <c r="Q2" s="3">
        <f t="shared" si="0"/>
        <v>46474</v>
      </c>
      <c r="R2" s="3">
        <f t="shared" si="0"/>
        <v>46859</v>
      </c>
    </row>
    <row r="3" spans="1:18" ht="15">
      <c r="A3" s="13"/>
      <c r="B3" s="14"/>
      <c r="C3" s="15"/>
      <c r="D3" s="15"/>
      <c r="E3" s="15"/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>
      <c r="A4" s="1" t="s">
        <v>13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  <c r="H4" s="2">
        <v>2018</v>
      </c>
      <c r="I4" s="2">
        <v>2019</v>
      </c>
      <c r="J4" s="2">
        <v>2020</v>
      </c>
      <c r="K4" s="2">
        <v>2021</v>
      </c>
      <c r="L4" s="2">
        <v>2022</v>
      </c>
      <c r="M4" s="2">
        <v>2023</v>
      </c>
      <c r="N4" s="2">
        <v>2024</v>
      </c>
      <c r="O4" s="2">
        <v>2025</v>
      </c>
      <c r="P4" s="2">
        <v>2026</v>
      </c>
      <c r="Q4" s="2">
        <v>2027</v>
      </c>
      <c r="R4" s="2">
        <v>2028</v>
      </c>
    </row>
    <row r="5" spans="1:18" ht="15">
      <c r="A5" s="5" t="s">
        <v>2</v>
      </c>
      <c r="B5" s="6">
        <f>DATE(B4,1,1)</f>
        <v>40909</v>
      </c>
      <c r="C5" s="6">
        <f aca="true" t="shared" si="1" ref="C5:H5">DATE(C4,1,1)</f>
        <v>41275</v>
      </c>
      <c r="D5" s="6">
        <f t="shared" si="1"/>
        <v>41640</v>
      </c>
      <c r="E5" s="6">
        <f t="shared" si="1"/>
        <v>42005</v>
      </c>
      <c r="F5" s="6">
        <f t="shared" si="1"/>
        <v>42370</v>
      </c>
      <c r="G5" s="6">
        <f t="shared" si="1"/>
        <v>42736</v>
      </c>
      <c r="H5" s="6">
        <f t="shared" si="1"/>
        <v>43101</v>
      </c>
      <c r="I5" s="6">
        <f aca="true" t="shared" si="2" ref="I5:R5">DATE(I4,1,1)</f>
        <v>43466</v>
      </c>
      <c r="J5" s="6">
        <f t="shared" si="2"/>
        <v>43831</v>
      </c>
      <c r="K5" s="6">
        <f t="shared" si="2"/>
        <v>44197</v>
      </c>
      <c r="L5" s="6">
        <f t="shared" si="2"/>
        <v>44562</v>
      </c>
      <c r="M5" s="6">
        <f t="shared" si="2"/>
        <v>44927</v>
      </c>
      <c r="N5" s="6">
        <f t="shared" si="2"/>
        <v>45292</v>
      </c>
      <c r="O5" s="6">
        <f t="shared" si="2"/>
        <v>45658</v>
      </c>
      <c r="P5" s="6">
        <f t="shared" si="2"/>
        <v>46023</v>
      </c>
      <c r="Q5" s="6">
        <f t="shared" si="2"/>
        <v>46388</v>
      </c>
      <c r="R5" s="6">
        <f t="shared" si="2"/>
        <v>46753</v>
      </c>
    </row>
    <row r="6" spans="1:18" ht="15">
      <c r="A6" s="10" t="s">
        <v>3</v>
      </c>
      <c r="B6" s="11">
        <f>B2-2</f>
        <v>41005</v>
      </c>
      <c r="C6" s="11">
        <f aca="true" t="shared" si="3" ref="C6:H6">C2-2</f>
        <v>41362</v>
      </c>
      <c r="D6" s="11">
        <f t="shared" si="3"/>
        <v>41747</v>
      </c>
      <c r="E6" s="11">
        <f t="shared" si="3"/>
        <v>42097</v>
      </c>
      <c r="F6" s="11">
        <f t="shared" si="3"/>
        <v>42454</v>
      </c>
      <c r="G6" s="11">
        <f t="shared" si="3"/>
        <v>42839</v>
      </c>
      <c r="H6" s="11">
        <f t="shared" si="3"/>
        <v>43189</v>
      </c>
      <c r="I6" s="11">
        <f aca="true" t="shared" si="4" ref="I6:R6">I2-2</f>
        <v>43574</v>
      </c>
      <c r="J6" s="11">
        <f t="shared" si="4"/>
        <v>43931</v>
      </c>
      <c r="K6" s="11">
        <f t="shared" si="4"/>
        <v>44288</v>
      </c>
      <c r="L6" s="11">
        <f t="shared" si="4"/>
        <v>44666</v>
      </c>
      <c r="M6" s="11">
        <f t="shared" si="4"/>
        <v>45023</v>
      </c>
      <c r="N6" s="11">
        <f t="shared" si="4"/>
        <v>45380</v>
      </c>
      <c r="O6" s="11">
        <f t="shared" si="4"/>
        <v>45765</v>
      </c>
      <c r="P6" s="11">
        <f t="shared" si="4"/>
        <v>46115</v>
      </c>
      <c r="Q6" s="11">
        <f t="shared" si="4"/>
        <v>46472</v>
      </c>
      <c r="R6" s="11">
        <f t="shared" si="4"/>
        <v>46857</v>
      </c>
    </row>
    <row r="7" spans="1:18" ht="15">
      <c r="A7" s="10" t="s">
        <v>4</v>
      </c>
      <c r="B7" s="11">
        <f>DOLLAR((DAY(MINUTE(B$4/38)/2+55)&amp;".4."&amp;B$4)/7,)*7-6+1</f>
        <v>41008</v>
      </c>
      <c r="C7" s="11">
        <f aca="true" t="shared" si="5" ref="C7:R7">DOLLAR((DAY(MINUTE(C$4/38)/2+55)&amp;".4."&amp;C$4)/7,)*7-6+1</f>
        <v>41365</v>
      </c>
      <c r="D7" s="11">
        <f t="shared" si="5"/>
        <v>41750</v>
      </c>
      <c r="E7" s="11">
        <f t="shared" si="5"/>
        <v>42100</v>
      </c>
      <c r="F7" s="11">
        <f t="shared" si="5"/>
        <v>42457</v>
      </c>
      <c r="G7" s="11">
        <f t="shared" si="5"/>
        <v>42842</v>
      </c>
      <c r="H7" s="11">
        <f t="shared" si="5"/>
        <v>43192</v>
      </c>
      <c r="I7" s="11">
        <f t="shared" si="5"/>
        <v>43577</v>
      </c>
      <c r="J7" s="11">
        <f t="shared" si="5"/>
        <v>43934</v>
      </c>
      <c r="K7" s="11">
        <f t="shared" si="5"/>
        <v>44291</v>
      </c>
      <c r="L7" s="11">
        <f t="shared" si="5"/>
        <v>44669</v>
      </c>
      <c r="M7" s="11">
        <f t="shared" si="5"/>
        <v>45026</v>
      </c>
      <c r="N7" s="11">
        <f t="shared" si="5"/>
        <v>45383</v>
      </c>
      <c r="O7" s="11">
        <f t="shared" si="5"/>
        <v>45768</v>
      </c>
      <c r="P7" s="11">
        <f t="shared" si="5"/>
        <v>46118</v>
      </c>
      <c r="Q7" s="11">
        <f t="shared" si="5"/>
        <v>46475</v>
      </c>
      <c r="R7" s="11">
        <f t="shared" si="5"/>
        <v>46860</v>
      </c>
    </row>
    <row r="8" spans="1:18" ht="15">
      <c r="A8" s="5" t="s">
        <v>5</v>
      </c>
      <c r="B8" s="6">
        <f>DATE(B4,5,1)</f>
        <v>41030</v>
      </c>
      <c r="C8" s="6">
        <f aca="true" t="shared" si="6" ref="C8:H8">DATE(C4,5,1)</f>
        <v>41395</v>
      </c>
      <c r="D8" s="6">
        <f t="shared" si="6"/>
        <v>41760</v>
      </c>
      <c r="E8" s="6">
        <f t="shared" si="6"/>
        <v>42125</v>
      </c>
      <c r="F8" s="6">
        <f t="shared" si="6"/>
        <v>42491</v>
      </c>
      <c r="G8" s="6">
        <f t="shared" si="6"/>
        <v>42856</v>
      </c>
      <c r="H8" s="6">
        <f t="shared" si="6"/>
        <v>43221</v>
      </c>
      <c r="I8" s="6">
        <f aca="true" t="shared" si="7" ref="I8:R8">DATE(I4,5,1)</f>
        <v>43586</v>
      </c>
      <c r="J8" s="6">
        <f t="shared" si="7"/>
        <v>43952</v>
      </c>
      <c r="K8" s="6">
        <f t="shared" si="7"/>
        <v>44317</v>
      </c>
      <c r="L8" s="6">
        <f t="shared" si="7"/>
        <v>44682</v>
      </c>
      <c r="M8" s="6">
        <f t="shared" si="7"/>
        <v>45047</v>
      </c>
      <c r="N8" s="6">
        <f t="shared" si="7"/>
        <v>45413</v>
      </c>
      <c r="O8" s="6">
        <f t="shared" si="7"/>
        <v>45778</v>
      </c>
      <c r="P8" s="6">
        <f t="shared" si="7"/>
        <v>46143</v>
      </c>
      <c r="Q8" s="6">
        <f t="shared" si="7"/>
        <v>46508</v>
      </c>
      <c r="R8" s="6">
        <f t="shared" si="7"/>
        <v>46874</v>
      </c>
    </row>
    <row r="9" spans="1:18" ht="15">
      <c r="A9" s="10" t="s">
        <v>6</v>
      </c>
      <c r="B9" s="11">
        <f>B2+39</f>
        <v>41046</v>
      </c>
      <c r="C9" s="11">
        <f aca="true" t="shared" si="8" ref="C9:H9">C2+39</f>
        <v>41403</v>
      </c>
      <c r="D9" s="11">
        <f t="shared" si="8"/>
        <v>41788</v>
      </c>
      <c r="E9" s="11">
        <f t="shared" si="8"/>
        <v>42138</v>
      </c>
      <c r="F9" s="11">
        <f t="shared" si="8"/>
        <v>42495</v>
      </c>
      <c r="G9" s="11">
        <f t="shared" si="8"/>
        <v>42880</v>
      </c>
      <c r="H9" s="11">
        <f t="shared" si="8"/>
        <v>43230</v>
      </c>
      <c r="I9" s="11">
        <f aca="true" t="shared" si="9" ref="I9:R9">I2+39</f>
        <v>43615</v>
      </c>
      <c r="J9" s="11">
        <f t="shared" si="9"/>
        <v>43972</v>
      </c>
      <c r="K9" s="11">
        <f t="shared" si="9"/>
        <v>44329</v>
      </c>
      <c r="L9" s="11">
        <f t="shared" si="9"/>
        <v>44707</v>
      </c>
      <c r="M9" s="11">
        <f t="shared" si="9"/>
        <v>45064</v>
      </c>
      <c r="N9" s="11">
        <f t="shared" si="9"/>
        <v>45421</v>
      </c>
      <c r="O9" s="11">
        <f t="shared" si="9"/>
        <v>45806</v>
      </c>
      <c r="P9" s="11">
        <f t="shared" si="9"/>
        <v>46156</v>
      </c>
      <c r="Q9" s="11">
        <f t="shared" si="9"/>
        <v>46513</v>
      </c>
      <c r="R9" s="11">
        <f t="shared" si="9"/>
        <v>46898</v>
      </c>
    </row>
    <row r="10" spans="1:18" ht="15">
      <c r="A10" s="10" t="s">
        <v>7</v>
      </c>
      <c r="B10" s="11">
        <f>B2+50</f>
        <v>41057</v>
      </c>
      <c r="C10" s="11">
        <f aca="true" t="shared" si="10" ref="C10:H10">C2+50</f>
        <v>41414</v>
      </c>
      <c r="D10" s="11">
        <f t="shared" si="10"/>
        <v>41799</v>
      </c>
      <c r="E10" s="11">
        <f t="shared" si="10"/>
        <v>42149</v>
      </c>
      <c r="F10" s="11">
        <f t="shared" si="10"/>
        <v>42506</v>
      </c>
      <c r="G10" s="11">
        <f t="shared" si="10"/>
        <v>42891</v>
      </c>
      <c r="H10" s="11">
        <f t="shared" si="10"/>
        <v>43241</v>
      </c>
      <c r="I10" s="11">
        <f aca="true" t="shared" si="11" ref="I10:R10">I2+50</f>
        <v>43626</v>
      </c>
      <c r="J10" s="11">
        <f t="shared" si="11"/>
        <v>43983</v>
      </c>
      <c r="K10" s="11">
        <f t="shared" si="11"/>
        <v>44340</v>
      </c>
      <c r="L10" s="11">
        <f t="shared" si="11"/>
        <v>44718</v>
      </c>
      <c r="M10" s="11">
        <f t="shared" si="11"/>
        <v>45075</v>
      </c>
      <c r="N10" s="11">
        <f t="shared" si="11"/>
        <v>45432</v>
      </c>
      <c r="O10" s="11">
        <f t="shared" si="11"/>
        <v>45817</v>
      </c>
      <c r="P10" s="11">
        <f t="shared" si="11"/>
        <v>46167</v>
      </c>
      <c r="Q10" s="11">
        <f t="shared" si="11"/>
        <v>46524</v>
      </c>
      <c r="R10" s="11">
        <f t="shared" si="11"/>
        <v>46909</v>
      </c>
    </row>
    <row r="11" spans="1:18" ht="15">
      <c r="A11" s="12" t="s">
        <v>14</v>
      </c>
      <c r="B11" s="11">
        <f>B2+60</f>
        <v>41067</v>
      </c>
      <c r="C11" s="11">
        <f aca="true" t="shared" si="12" ref="C11:H11">C2+60</f>
        <v>41424</v>
      </c>
      <c r="D11" s="11">
        <f t="shared" si="12"/>
        <v>41809</v>
      </c>
      <c r="E11" s="11">
        <f t="shared" si="12"/>
        <v>42159</v>
      </c>
      <c r="F11" s="11">
        <f t="shared" si="12"/>
        <v>42516</v>
      </c>
      <c r="G11" s="11">
        <f t="shared" si="12"/>
        <v>42901</v>
      </c>
      <c r="H11" s="11">
        <f t="shared" si="12"/>
        <v>43251</v>
      </c>
      <c r="I11" s="11">
        <f aca="true" t="shared" si="13" ref="I11:R11">I2+60</f>
        <v>43636</v>
      </c>
      <c r="J11" s="11">
        <f t="shared" si="13"/>
        <v>43993</v>
      </c>
      <c r="K11" s="11">
        <f t="shared" si="13"/>
        <v>44350</v>
      </c>
      <c r="L11" s="11">
        <f t="shared" si="13"/>
        <v>44728</v>
      </c>
      <c r="M11" s="11">
        <f t="shared" si="13"/>
        <v>45085</v>
      </c>
      <c r="N11" s="11">
        <f t="shared" si="13"/>
        <v>45442</v>
      </c>
      <c r="O11" s="11">
        <f t="shared" si="13"/>
        <v>45827</v>
      </c>
      <c r="P11" s="11">
        <f t="shared" si="13"/>
        <v>46177</v>
      </c>
      <c r="Q11" s="11">
        <f t="shared" si="13"/>
        <v>46534</v>
      </c>
      <c r="R11" s="11">
        <f t="shared" si="13"/>
        <v>46919</v>
      </c>
    </row>
    <row r="12" spans="1:18" ht="15">
      <c r="A12" s="5" t="s">
        <v>8</v>
      </c>
      <c r="B12" s="6">
        <f>DATE(B4,10,3)</f>
        <v>41185</v>
      </c>
      <c r="C12" s="6">
        <f aca="true" t="shared" si="14" ref="C12:H12">DATE(C4,10,3)</f>
        <v>41550</v>
      </c>
      <c r="D12" s="6">
        <f t="shared" si="14"/>
        <v>41915</v>
      </c>
      <c r="E12" s="6">
        <f t="shared" si="14"/>
        <v>42280</v>
      </c>
      <c r="F12" s="6">
        <f t="shared" si="14"/>
        <v>42646</v>
      </c>
      <c r="G12" s="6">
        <f t="shared" si="14"/>
        <v>43011</v>
      </c>
      <c r="H12" s="6">
        <f t="shared" si="14"/>
        <v>43376</v>
      </c>
      <c r="I12" s="6">
        <f aca="true" t="shared" si="15" ref="I12:R12">DATE(I4,10,3)</f>
        <v>43741</v>
      </c>
      <c r="J12" s="6">
        <f t="shared" si="15"/>
        <v>44107</v>
      </c>
      <c r="K12" s="6">
        <f t="shared" si="15"/>
        <v>44472</v>
      </c>
      <c r="L12" s="6">
        <f t="shared" si="15"/>
        <v>44837</v>
      </c>
      <c r="M12" s="6">
        <f t="shared" si="15"/>
        <v>45202</v>
      </c>
      <c r="N12" s="6">
        <f t="shared" si="15"/>
        <v>45568</v>
      </c>
      <c r="O12" s="6">
        <f t="shared" si="15"/>
        <v>45933</v>
      </c>
      <c r="P12" s="6">
        <f t="shared" si="15"/>
        <v>46298</v>
      </c>
      <c r="Q12" s="6">
        <f t="shared" si="15"/>
        <v>46663</v>
      </c>
      <c r="R12" s="6">
        <f t="shared" si="15"/>
        <v>47029</v>
      </c>
    </row>
    <row r="13" spans="1:18" ht="15">
      <c r="A13" s="5" t="s">
        <v>9</v>
      </c>
      <c r="B13" s="6">
        <f>DATE(B4,10,31)</f>
        <v>41213</v>
      </c>
      <c r="C13" s="6">
        <f aca="true" t="shared" si="16" ref="C13:H13">DATE(C4,10,31)</f>
        <v>41578</v>
      </c>
      <c r="D13" s="6">
        <f t="shared" si="16"/>
        <v>41943</v>
      </c>
      <c r="E13" s="6">
        <f t="shared" si="16"/>
        <v>42308</v>
      </c>
      <c r="F13" s="6">
        <f t="shared" si="16"/>
        <v>42674</v>
      </c>
      <c r="G13" s="6">
        <f t="shared" si="16"/>
        <v>43039</v>
      </c>
      <c r="H13" s="6">
        <f t="shared" si="16"/>
        <v>43404</v>
      </c>
      <c r="I13" s="6">
        <f aca="true" t="shared" si="17" ref="I13:R13">DATE(I4,10,31)</f>
        <v>43769</v>
      </c>
      <c r="J13" s="6">
        <f t="shared" si="17"/>
        <v>44135</v>
      </c>
      <c r="K13" s="6">
        <f t="shared" si="17"/>
        <v>44500</v>
      </c>
      <c r="L13" s="6">
        <f t="shared" si="17"/>
        <v>44865</v>
      </c>
      <c r="M13" s="6">
        <f t="shared" si="17"/>
        <v>45230</v>
      </c>
      <c r="N13" s="6">
        <f t="shared" si="17"/>
        <v>45596</v>
      </c>
      <c r="O13" s="6">
        <f t="shared" si="17"/>
        <v>45961</v>
      </c>
      <c r="P13" s="6">
        <f t="shared" si="17"/>
        <v>46326</v>
      </c>
      <c r="Q13" s="6">
        <f t="shared" si="17"/>
        <v>46691</v>
      </c>
      <c r="R13" s="6">
        <f t="shared" si="17"/>
        <v>47057</v>
      </c>
    </row>
    <row r="14" spans="1:18" ht="15">
      <c r="A14" s="7" t="s">
        <v>10</v>
      </c>
      <c r="B14" s="9">
        <f>B19-11</f>
        <v>41234</v>
      </c>
      <c r="C14" s="9">
        <f aca="true" t="shared" si="18" ref="C14:H14">C19-11</f>
        <v>41598</v>
      </c>
      <c r="D14" s="9">
        <f t="shared" si="18"/>
        <v>41962</v>
      </c>
      <c r="E14" s="9">
        <f t="shared" si="18"/>
        <v>42326</v>
      </c>
      <c r="F14" s="9">
        <f t="shared" si="18"/>
        <v>42690</v>
      </c>
      <c r="G14" s="9">
        <f t="shared" si="18"/>
        <v>43061</v>
      </c>
      <c r="H14" s="9">
        <f t="shared" si="18"/>
        <v>43425</v>
      </c>
      <c r="I14" s="9">
        <f aca="true" t="shared" si="19" ref="I14:R14">I19-11</f>
        <v>43789</v>
      </c>
      <c r="J14" s="9">
        <f t="shared" si="19"/>
        <v>44153</v>
      </c>
      <c r="K14" s="9">
        <f t="shared" si="19"/>
        <v>44517</v>
      </c>
      <c r="L14" s="9">
        <f t="shared" si="19"/>
        <v>44881</v>
      </c>
      <c r="M14" s="9">
        <f t="shared" si="19"/>
        <v>45252</v>
      </c>
      <c r="N14" s="9">
        <f t="shared" si="19"/>
        <v>45616</v>
      </c>
      <c r="O14" s="9">
        <f t="shared" si="19"/>
        <v>45980</v>
      </c>
      <c r="P14" s="9">
        <f t="shared" si="19"/>
        <v>46344</v>
      </c>
      <c r="Q14" s="9">
        <f t="shared" si="19"/>
        <v>46708</v>
      </c>
      <c r="R14" s="9">
        <f t="shared" si="19"/>
        <v>47079</v>
      </c>
    </row>
    <row r="15" spans="1:18" ht="15">
      <c r="A15" s="5" t="s">
        <v>11</v>
      </c>
      <c r="B15" s="6">
        <f>DATE(B4,12,25)</f>
        <v>41268</v>
      </c>
      <c r="C15" s="6">
        <f aca="true" t="shared" si="20" ref="C15:H15">DATE(C4,12,25)</f>
        <v>41633</v>
      </c>
      <c r="D15" s="6">
        <f t="shared" si="20"/>
        <v>41998</v>
      </c>
      <c r="E15" s="6">
        <f t="shared" si="20"/>
        <v>42363</v>
      </c>
      <c r="F15" s="6">
        <f t="shared" si="20"/>
        <v>42729</v>
      </c>
      <c r="G15" s="6">
        <f t="shared" si="20"/>
        <v>43094</v>
      </c>
      <c r="H15" s="6">
        <f t="shared" si="20"/>
        <v>43459</v>
      </c>
      <c r="I15" s="6">
        <f aca="true" t="shared" si="21" ref="I15:R15">DATE(I4,12,25)</f>
        <v>43824</v>
      </c>
      <c r="J15" s="6">
        <f t="shared" si="21"/>
        <v>44190</v>
      </c>
      <c r="K15" s="6">
        <f t="shared" si="21"/>
        <v>44555</v>
      </c>
      <c r="L15" s="6">
        <f t="shared" si="21"/>
        <v>44920</v>
      </c>
      <c r="M15" s="6">
        <f t="shared" si="21"/>
        <v>45285</v>
      </c>
      <c r="N15" s="6">
        <f t="shared" si="21"/>
        <v>45651</v>
      </c>
      <c r="O15" s="6">
        <f t="shared" si="21"/>
        <v>46016</v>
      </c>
      <c r="P15" s="6">
        <f t="shared" si="21"/>
        <v>46381</v>
      </c>
      <c r="Q15" s="6">
        <f t="shared" si="21"/>
        <v>46746</v>
      </c>
      <c r="R15" s="6">
        <f t="shared" si="21"/>
        <v>47112</v>
      </c>
    </row>
    <row r="16" spans="1:18" ht="15">
      <c r="A16" s="5" t="s">
        <v>12</v>
      </c>
      <c r="B16" s="6">
        <f>DATE(B4,12,26)</f>
        <v>41269</v>
      </c>
      <c r="C16" s="6">
        <f aca="true" t="shared" si="22" ref="C16:H16">DATE(C4,12,26)</f>
        <v>41634</v>
      </c>
      <c r="D16" s="6">
        <f t="shared" si="22"/>
        <v>41999</v>
      </c>
      <c r="E16" s="6">
        <f t="shared" si="22"/>
        <v>42364</v>
      </c>
      <c r="F16" s="6">
        <f t="shared" si="22"/>
        <v>42730</v>
      </c>
      <c r="G16" s="6">
        <f t="shared" si="22"/>
        <v>43095</v>
      </c>
      <c r="H16" s="6">
        <f t="shared" si="22"/>
        <v>43460</v>
      </c>
      <c r="I16" s="6">
        <f aca="true" t="shared" si="23" ref="I16:R16">DATE(I4,12,26)</f>
        <v>43825</v>
      </c>
      <c r="J16" s="6">
        <f t="shared" si="23"/>
        <v>44191</v>
      </c>
      <c r="K16" s="6">
        <f t="shared" si="23"/>
        <v>44556</v>
      </c>
      <c r="L16" s="6">
        <f t="shared" si="23"/>
        <v>44921</v>
      </c>
      <c r="M16" s="6">
        <f t="shared" si="23"/>
        <v>45286</v>
      </c>
      <c r="N16" s="6">
        <f t="shared" si="23"/>
        <v>45652</v>
      </c>
      <c r="O16" s="6">
        <f t="shared" si="23"/>
        <v>46017</v>
      </c>
      <c r="P16" s="6">
        <f t="shared" si="23"/>
        <v>46382</v>
      </c>
      <c r="Q16" s="6">
        <f t="shared" si="23"/>
        <v>46747</v>
      </c>
      <c r="R16" s="6">
        <f t="shared" si="23"/>
        <v>47113</v>
      </c>
    </row>
    <row r="18" spans="1:2" ht="15">
      <c r="A18" s="1" t="s">
        <v>15</v>
      </c>
      <c r="B18" s="14"/>
    </row>
    <row r="19" spans="1:18" ht="15">
      <c r="A19" s="7" t="s">
        <v>16</v>
      </c>
      <c r="B19" s="8">
        <f>DATE(B$4,12,25)-WEEKDAY(DATE(B$4,12,25),2)-21</f>
        <v>41245</v>
      </c>
      <c r="C19" s="8">
        <f aca="true" t="shared" si="24" ref="C19:R19">DATE(C$4,12,25)-WEEKDAY(DATE(C$4,12,25),2)-21</f>
        <v>41609</v>
      </c>
      <c r="D19" s="8">
        <f t="shared" si="24"/>
        <v>41973</v>
      </c>
      <c r="E19" s="8">
        <f t="shared" si="24"/>
        <v>42337</v>
      </c>
      <c r="F19" s="8">
        <f t="shared" si="24"/>
        <v>42701</v>
      </c>
      <c r="G19" s="8">
        <f t="shared" si="24"/>
        <v>43072</v>
      </c>
      <c r="H19" s="8">
        <f t="shared" si="24"/>
        <v>43436</v>
      </c>
      <c r="I19" s="8">
        <f t="shared" si="24"/>
        <v>43800</v>
      </c>
      <c r="J19" s="8">
        <f t="shared" si="24"/>
        <v>44164</v>
      </c>
      <c r="K19" s="8">
        <f t="shared" si="24"/>
        <v>44528</v>
      </c>
      <c r="L19" s="8">
        <f t="shared" si="24"/>
        <v>44892</v>
      </c>
      <c r="M19" s="8">
        <f t="shared" si="24"/>
        <v>45263</v>
      </c>
      <c r="N19" s="8">
        <f t="shared" si="24"/>
        <v>45627</v>
      </c>
      <c r="O19" s="8">
        <f t="shared" si="24"/>
        <v>45991</v>
      </c>
      <c r="P19" s="8">
        <f t="shared" si="24"/>
        <v>46355</v>
      </c>
      <c r="Q19" s="8">
        <f t="shared" si="24"/>
        <v>46719</v>
      </c>
      <c r="R19" s="8">
        <f t="shared" si="24"/>
        <v>47090</v>
      </c>
    </row>
    <row r="20" spans="1:18" ht="15">
      <c r="A20" s="7" t="s">
        <v>17</v>
      </c>
      <c r="B20" s="8">
        <f>B19+7</f>
        <v>41252</v>
      </c>
      <c r="C20" s="8">
        <f aca="true" t="shared" si="25" ref="C20:H20">C19+7</f>
        <v>41616</v>
      </c>
      <c r="D20" s="8">
        <f t="shared" si="25"/>
        <v>41980</v>
      </c>
      <c r="E20" s="8">
        <f t="shared" si="25"/>
        <v>42344</v>
      </c>
      <c r="F20" s="8">
        <f t="shared" si="25"/>
        <v>42708</v>
      </c>
      <c r="G20" s="8">
        <f t="shared" si="25"/>
        <v>43079</v>
      </c>
      <c r="H20" s="8">
        <f t="shared" si="25"/>
        <v>43443</v>
      </c>
      <c r="I20" s="8">
        <f aca="true" t="shared" si="26" ref="I20:R20">I19+7</f>
        <v>43807</v>
      </c>
      <c r="J20" s="8">
        <f t="shared" si="26"/>
        <v>44171</v>
      </c>
      <c r="K20" s="8">
        <f t="shared" si="26"/>
        <v>44535</v>
      </c>
      <c r="L20" s="8">
        <f t="shared" si="26"/>
        <v>44899</v>
      </c>
      <c r="M20" s="8">
        <f t="shared" si="26"/>
        <v>45270</v>
      </c>
      <c r="N20" s="8">
        <f t="shared" si="26"/>
        <v>45634</v>
      </c>
      <c r="O20" s="8">
        <f t="shared" si="26"/>
        <v>45998</v>
      </c>
      <c r="P20" s="8">
        <f t="shared" si="26"/>
        <v>46362</v>
      </c>
      <c r="Q20" s="8">
        <f t="shared" si="26"/>
        <v>46726</v>
      </c>
      <c r="R20" s="8">
        <f t="shared" si="26"/>
        <v>47097</v>
      </c>
    </row>
    <row r="21" spans="1:18" ht="15">
      <c r="A21" s="7" t="s">
        <v>18</v>
      </c>
      <c r="B21" s="8">
        <f>B20+7</f>
        <v>41259</v>
      </c>
      <c r="C21" s="8">
        <f aca="true" t="shared" si="27" ref="C21:H22">C20+7</f>
        <v>41623</v>
      </c>
      <c r="D21" s="8">
        <f t="shared" si="27"/>
        <v>41987</v>
      </c>
      <c r="E21" s="8">
        <f t="shared" si="27"/>
        <v>42351</v>
      </c>
      <c r="F21" s="8">
        <f t="shared" si="27"/>
        <v>42715</v>
      </c>
      <c r="G21" s="8">
        <f t="shared" si="27"/>
        <v>43086</v>
      </c>
      <c r="H21" s="8">
        <f t="shared" si="27"/>
        <v>43450</v>
      </c>
      <c r="I21" s="8">
        <f aca="true" t="shared" si="28" ref="I21:R21">I20+7</f>
        <v>43814</v>
      </c>
      <c r="J21" s="8">
        <f t="shared" si="28"/>
        <v>44178</v>
      </c>
      <c r="K21" s="8">
        <f t="shared" si="28"/>
        <v>44542</v>
      </c>
      <c r="L21" s="8">
        <f t="shared" si="28"/>
        <v>44906</v>
      </c>
      <c r="M21" s="8">
        <f t="shared" si="28"/>
        <v>45277</v>
      </c>
      <c r="N21" s="8">
        <f t="shared" si="28"/>
        <v>45641</v>
      </c>
      <c r="O21" s="8">
        <f t="shared" si="28"/>
        <v>46005</v>
      </c>
      <c r="P21" s="8">
        <f t="shared" si="28"/>
        <v>46369</v>
      </c>
      <c r="Q21" s="8">
        <f t="shared" si="28"/>
        <v>46733</v>
      </c>
      <c r="R21" s="8">
        <f t="shared" si="28"/>
        <v>47104</v>
      </c>
    </row>
    <row r="22" spans="1:18" ht="15">
      <c r="A22" s="7" t="s">
        <v>19</v>
      </c>
      <c r="B22" s="8">
        <f>B21+7</f>
        <v>41266</v>
      </c>
      <c r="C22" s="8">
        <f t="shared" si="27"/>
        <v>41630</v>
      </c>
      <c r="D22" s="8">
        <f t="shared" si="27"/>
        <v>41994</v>
      </c>
      <c r="E22" s="8">
        <f t="shared" si="27"/>
        <v>42358</v>
      </c>
      <c r="F22" s="8">
        <f t="shared" si="27"/>
        <v>42722</v>
      </c>
      <c r="G22" s="8">
        <f t="shared" si="27"/>
        <v>43093</v>
      </c>
      <c r="H22" s="8">
        <f t="shared" si="27"/>
        <v>43457</v>
      </c>
      <c r="I22" s="8">
        <f aca="true" t="shared" si="29" ref="I22:R22">I21+7</f>
        <v>43821</v>
      </c>
      <c r="J22" s="8">
        <f t="shared" si="29"/>
        <v>44185</v>
      </c>
      <c r="K22" s="8">
        <f t="shared" si="29"/>
        <v>44549</v>
      </c>
      <c r="L22" s="8">
        <f t="shared" si="29"/>
        <v>44913</v>
      </c>
      <c r="M22" s="8">
        <f t="shared" si="29"/>
        <v>45284</v>
      </c>
      <c r="N22" s="8">
        <f t="shared" si="29"/>
        <v>45648</v>
      </c>
      <c r="O22" s="8">
        <f t="shared" si="29"/>
        <v>46012</v>
      </c>
      <c r="P22" s="8">
        <f t="shared" si="29"/>
        <v>46376</v>
      </c>
      <c r="Q22" s="8">
        <f t="shared" si="29"/>
        <v>46740</v>
      </c>
      <c r="R22" s="8">
        <f t="shared" si="29"/>
        <v>47111</v>
      </c>
    </row>
    <row r="24" ht="15">
      <c r="A24" s="5" t="s">
        <v>20</v>
      </c>
    </row>
    <row r="25" ht="15">
      <c r="A25" s="7" t="s">
        <v>21</v>
      </c>
    </row>
    <row r="26" ht="15">
      <c r="A26" s="10" t="s">
        <v>22</v>
      </c>
    </row>
  </sheetData>
  <sheetProtection/>
  <hyperlinks>
    <hyperlink ref="A11" r:id="rId1" display="(Fronleichnam) "/>
  </hyperlinks>
  <printOptions/>
  <pageMargins left="0.7" right="0.7" top="0.787401575" bottom="0.7874015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Michael.Loeper</dc:creator>
  <cp:keywords/>
  <dc:description/>
  <cp:lastModifiedBy>Michael.Loeper</cp:lastModifiedBy>
  <dcterms:created xsi:type="dcterms:W3CDTF">2011-12-30T06:14:50Z</dcterms:created>
  <dcterms:modified xsi:type="dcterms:W3CDTF">2012-01-08T09:22:24Z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